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heckCompatibility="1" defaultThemeVersion="124226"/>
  <bookViews>
    <workbookView xWindow="120" yWindow="60" windowWidth="12120" windowHeight="9120"/>
  </bookViews>
  <sheets>
    <sheet name="Благ-во 2012 " sheetId="3" r:id="rId1"/>
  </sheets>
  <calcPr calcId="124519"/>
</workbook>
</file>

<file path=xl/calcChain.xml><?xml version="1.0" encoding="utf-8"?>
<calcChain xmlns="http://schemas.openxmlformats.org/spreadsheetml/2006/main">
  <c r="F12" i="3"/>
  <c r="I12"/>
  <c r="F17" l="1"/>
  <c r="I17" s="1"/>
  <c r="F16"/>
  <c r="I16" s="1"/>
  <c r="J16" s="1"/>
  <c r="F15"/>
  <c r="I15" s="1"/>
  <c r="K15" s="1"/>
  <c r="F14"/>
  <c r="I14" s="1"/>
  <c r="F13"/>
  <c r="I13" s="1"/>
  <c r="F11"/>
  <c r="I11" s="1"/>
  <c r="F10"/>
  <c r="I10" s="1"/>
  <c r="F9"/>
  <c r="I9" s="1"/>
  <c r="F8"/>
  <c r="I8" s="1"/>
  <c r="F7"/>
  <c r="I7" s="1"/>
</calcChain>
</file>

<file path=xl/sharedStrings.xml><?xml version="1.0" encoding="utf-8"?>
<sst xmlns="http://schemas.openxmlformats.org/spreadsheetml/2006/main" count="67" uniqueCount="60">
  <si>
    <t>9</t>
  </si>
  <si>
    <t>10</t>
  </si>
  <si>
    <t>2</t>
  </si>
  <si>
    <t>3</t>
  </si>
  <si>
    <t>исп.</t>
  </si>
  <si>
    <t>7</t>
  </si>
  <si>
    <t>4</t>
  </si>
  <si>
    <t>6</t>
  </si>
  <si>
    <t>тел.</t>
  </si>
  <si>
    <t>11</t>
  </si>
  <si>
    <t>13</t>
  </si>
  <si>
    <t>14</t>
  </si>
  <si>
    <t>Стоимость на еденицу</t>
  </si>
  <si>
    <t>Объем работ в 2012 году</t>
  </si>
  <si>
    <t>Еден. Изм.</t>
  </si>
  <si>
    <t>Наименование работ</t>
  </si>
  <si>
    <t>№ лота</t>
  </si>
  <si>
    <t>кв.м.</t>
  </si>
  <si>
    <t>шт.</t>
  </si>
  <si>
    <t>объект</t>
  </si>
  <si>
    <t>остановка</t>
  </si>
  <si>
    <t>Обосновывающие документы:</t>
  </si>
  <si>
    <t xml:space="preserve"> 7-43-03</t>
  </si>
  <si>
    <t>Выполнение работ по содержанию и обслуживанию подземного перехода</t>
  </si>
  <si>
    <t>Выполнение работ по содержанию и обслуживанию городского пруда</t>
  </si>
  <si>
    <t>Выполнение работ по содержанию и обслуживанию контейнерной площадки (ул.Газовиков)</t>
  </si>
  <si>
    <t xml:space="preserve">Выполнение работ по содержанию и обслуживанию  пожарных водоёмов </t>
  </si>
  <si>
    <t>Выполнение работ по содержанию и обслуживанию  пожарных гидрантов</t>
  </si>
  <si>
    <t>Выполнение работ по содержанию и обслуживанию  городских часов</t>
  </si>
  <si>
    <t>Выполнение работ по содержанию и обслуживанию  автобусных остановок</t>
  </si>
  <si>
    <t>Выполнение работ по содержанию и обслуживанию  светофоров</t>
  </si>
  <si>
    <t>Начальная   (максимальная) цена контракта</t>
  </si>
  <si>
    <t>Выполнение работ по содержанию и обслуживанию  городской  площади, бюста Попову П.В. И с прилегаемой территорией, территории между КДЦ «Югра-Презент» и храмом Сергия Радонежского</t>
  </si>
  <si>
    <t>Выполнение работ по содержанию и обслуживанию памятника-мемориала «Защитникам Отечества и первопроходцам земли Югорской»</t>
  </si>
  <si>
    <t>Выполнение работ по содержанию и обслуживанию объектов благоустройства и городского хозяйства города Югорска в 2013 году.</t>
  </si>
  <si>
    <t>Объем работ в 2013 году</t>
  </si>
  <si>
    <t>Стоимость с учетом объема работ в 2013 году</t>
  </si>
  <si>
    <t>15</t>
  </si>
  <si>
    <t>Выполнение работ по содержанию  и ремонту детских и спортивных площадок</t>
  </si>
  <si>
    <t>Г.А.Ярков</t>
  </si>
  <si>
    <t>Реестр контрактов №ЖКХ-8.2012 от 07.01.2012;  №ЖКХ-13.2012 от 07.01.2012;  №ЖКХ-14.2012 от 07.01.2012;  №ЖКХ-15.2012 от 07.01.2012; №ЖКХ-16.2012 от 07.01.2012;  №ЖКХ-17.2012 от 07.01.2012;  №ЖКХ-18.2012 от 07.01.2012;  №ЖКХ-19.2012 от 07.01.2012; №ЖКХ-20.2012 от 07.02.2012; №ЖКХ-12.2012 от 07.01.2012.</t>
  </si>
  <si>
    <t>Цена контракта 2012 год</t>
  </si>
  <si>
    <t>Номер реестровой записи</t>
  </si>
  <si>
    <t>Обоснование формирования начальной (максимальной) цены контракта для лотов №2-4,6-,7,9-11,13-15.</t>
  </si>
  <si>
    <t>руб.</t>
  </si>
  <si>
    <t>Индекс роста потребительских цен на 2013 год, %</t>
  </si>
  <si>
    <t>портал госзакупок:https://.zakupki.gov.ru./pgz/spring/main-flow  №0187300005612000007</t>
  </si>
  <si>
    <t>портал госзакупок:https://.zakupki.gov.ru./pgz/spring/main-flow №0187300005612000008</t>
  </si>
  <si>
    <t>портал госзакупок:https://.zakupki.gov.ru./pgz/spring/main-flow №0187300005612000009</t>
  </si>
  <si>
    <t>портал госзакупок:https://.zakupki.gov.ru./pgz/spring/main-flow №0187300005612000011</t>
  </si>
  <si>
    <t>портал госзакупок:https://.zakupki.gov.ru./pgz/spring/main-flow №0187300005612000012</t>
  </si>
  <si>
    <t>портал госзакупок:https://.zakupki.gov.ru./pgz/spring/main-flow №0187300005612000014</t>
  </si>
  <si>
    <t>портал госзакупок:https://.zakupki.gov.ru./pgz/spring/main-flow №0187300005612000015</t>
  </si>
  <si>
    <t>портал госзакупок:https://.zakupki.gov.ru./pgz/spring/main-flow №0187300005612000016</t>
  </si>
  <si>
    <t>портал госзакупок:https://.zakupki.gov.ru./pgz/spring/main-flow №0187300005612000017</t>
  </si>
  <si>
    <t>портал госзакупок:https://.zakupki.gov.ru./pgz/spring/main-flow №0187300005612000018</t>
  </si>
  <si>
    <t>портал госзакупок:https://.zakupki.gov.ru./pgz/spring/main-flow № 0187300005612000019</t>
  </si>
  <si>
    <t>Заместитель директора ДЖКиСК</t>
  </si>
  <si>
    <t>Прогноз социально-экономического развития РФ на 2012 год и плановый период 2013-2014 годов (индекс потребительских цен декабрь к декабрю составляет 4,5-5,5 %)</t>
  </si>
  <si>
    <t>главный специалист ПАО Скороходова Л.С.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</si>
</sst>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Fill="1"/>
    <xf numFmtId="9" fontId="3" fillId="0" borderId="0" xfId="1" applyNumberFormat="1" applyFont="1" applyFill="1"/>
    <xf numFmtId="3" fontId="9" fillId="0" borderId="0" xfId="1" applyNumberFormat="1" applyFont="1" applyFill="1"/>
    <xf numFmtId="9" fontId="9" fillId="0" borderId="0" xfId="1" applyNumberFormat="1" applyFont="1" applyFill="1"/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9" fillId="0" borderId="0" xfId="1" applyNumberFormat="1" applyFont="1" applyFill="1" applyAlignment="1"/>
    <xf numFmtId="49" fontId="3" fillId="0" borderId="0" xfId="1" applyNumberFormat="1" applyFont="1" applyFill="1" applyBorder="1" applyAlignment="1">
      <alignment horizontal="right" vertical="center"/>
    </xf>
    <xf numFmtId="14" fontId="8" fillId="0" borderId="0" xfId="0" applyNumberFormat="1" applyFont="1" applyAlignment="1">
      <alignment vertical="center" wrapText="1"/>
    </xf>
    <xf numFmtId="3" fontId="9" fillId="0" borderId="0" xfId="1" applyNumberFormat="1" applyFont="1" applyFill="1" applyAlignment="1">
      <alignment horizontal="right"/>
    </xf>
    <xf numFmtId="49" fontId="9" fillId="0" borderId="0" xfId="1" applyNumberFormat="1" applyFont="1" applyFill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2" fontId="3" fillId="0" borderId="0" xfId="1" applyNumberFormat="1" applyFont="1" applyFill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>
      <alignment horizontal="left" vertical="center" wrapText="1"/>
    </xf>
  </cellXfs>
  <cellStyles count="3">
    <cellStyle name="Обычный" xfId="0" builtinId="0"/>
    <cellStyle name="Обычный_Анализ исполнения смет 2006" xfId="1"/>
    <cellStyle name="Стиль 1" xfId="2"/>
  </cellStyles>
  <dxfs count="0"/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Q151"/>
  <sheetViews>
    <sheetView tabSelected="1" topLeftCell="F28" zoomScale="120" zoomScaleNormal="120" workbookViewId="0">
      <selection activeCell="E23" sqref="E23"/>
    </sheetView>
  </sheetViews>
  <sheetFormatPr defaultRowHeight="12.75"/>
  <cols>
    <col min="1" max="1" width="4" customWidth="1"/>
    <col min="2" max="2" width="33.140625" customWidth="1"/>
    <col min="3" max="3" width="15.5703125" customWidth="1"/>
    <col min="4" max="4" width="11.7109375" customWidth="1"/>
    <col min="5" max="5" width="10" customWidth="1"/>
    <col min="6" max="6" width="8.42578125" customWidth="1"/>
    <col min="7" max="7" width="6.42578125" customWidth="1"/>
    <col min="8" max="8" width="9.28515625" customWidth="1"/>
    <col min="9" max="9" width="8.5703125" customWidth="1"/>
    <col min="10" max="10" width="7.140625" customWidth="1"/>
    <col min="11" max="11" width="10.28515625" customWidth="1"/>
  </cols>
  <sheetData>
    <row r="1" spans="1:17" ht="15" customHeight="1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</row>
    <row r="2" spans="1:17" ht="15" customHeight="1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</row>
    <row r="3" spans="1:17" ht="10.5" customHeight="1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  <c r="M3" s="1"/>
      <c r="N3" s="1"/>
      <c r="O3" s="1"/>
      <c r="P3" s="1"/>
      <c r="Q3" s="1"/>
    </row>
    <row r="4" spans="1:17" ht="45.75" customHeight="1">
      <c r="A4" s="32" t="s">
        <v>40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1"/>
      <c r="M4" s="1"/>
      <c r="N4" s="1"/>
      <c r="O4" s="1"/>
      <c r="P4" s="1"/>
      <c r="Q4" s="1"/>
    </row>
    <row r="5" spans="1:17" ht="14.25" customHeight="1">
      <c r="A5" s="20"/>
      <c r="B5" s="20"/>
      <c r="C5" s="20"/>
      <c r="D5" s="20"/>
      <c r="E5" s="20"/>
      <c r="F5" s="20"/>
      <c r="G5" s="20"/>
      <c r="H5" s="20"/>
      <c r="I5" s="20"/>
      <c r="J5" s="2"/>
      <c r="K5" s="16" t="s">
        <v>44</v>
      </c>
      <c r="L5" s="14"/>
      <c r="M5" s="14"/>
      <c r="N5" s="1"/>
      <c r="O5" s="1"/>
      <c r="P5" s="1"/>
      <c r="Q5" s="1"/>
    </row>
    <row r="6" spans="1:17" ht="84.75" customHeight="1">
      <c r="A6" s="35" t="s">
        <v>16</v>
      </c>
      <c r="B6" s="36" t="s">
        <v>15</v>
      </c>
      <c r="C6" s="36" t="s">
        <v>42</v>
      </c>
      <c r="D6" s="37" t="s">
        <v>41</v>
      </c>
      <c r="E6" s="37" t="s">
        <v>13</v>
      </c>
      <c r="F6" s="37" t="s">
        <v>12</v>
      </c>
      <c r="G6" s="37" t="s">
        <v>14</v>
      </c>
      <c r="H6" s="37" t="s">
        <v>35</v>
      </c>
      <c r="I6" s="37" t="s">
        <v>36</v>
      </c>
      <c r="J6" s="38" t="s">
        <v>45</v>
      </c>
      <c r="K6" s="38" t="s">
        <v>31</v>
      </c>
      <c r="L6" s="14"/>
      <c r="M6" s="14"/>
      <c r="N6" s="1"/>
      <c r="O6" s="1"/>
      <c r="P6" s="1"/>
      <c r="Q6" s="1"/>
    </row>
    <row r="7" spans="1:17" ht="57.75" customHeight="1">
      <c r="A7" s="26" t="s">
        <v>2</v>
      </c>
      <c r="B7" s="24" t="s">
        <v>33</v>
      </c>
      <c r="C7" s="29" t="s">
        <v>46</v>
      </c>
      <c r="D7" s="21">
        <v>845000</v>
      </c>
      <c r="E7" s="21">
        <v>6700</v>
      </c>
      <c r="F7" s="21">
        <f t="shared" ref="F7:F17" si="0">D7/E7</f>
        <v>126.11940298507463</v>
      </c>
      <c r="G7" s="21" t="s">
        <v>17</v>
      </c>
      <c r="H7" s="21">
        <v>6700</v>
      </c>
      <c r="I7" s="21">
        <f>F7*H7</f>
        <v>845000</v>
      </c>
      <c r="J7" s="23">
        <v>5.5</v>
      </c>
      <c r="K7" s="21">
        <v>891480</v>
      </c>
      <c r="L7" s="1"/>
      <c r="M7" s="1"/>
      <c r="N7" s="1"/>
      <c r="O7" s="1"/>
      <c r="P7" s="1"/>
      <c r="Q7" s="1"/>
    </row>
    <row r="8" spans="1:17" ht="57" customHeight="1">
      <c r="A8" s="26" t="s">
        <v>3</v>
      </c>
      <c r="B8" s="24" t="s">
        <v>23</v>
      </c>
      <c r="C8" s="29" t="s">
        <v>47</v>
      </c>
      <c r="D8" s="21">
        <v>324000</v>
      </c>
      <c r="E8" s="21">
        <v>378</v>
      </c>
      <c r="F8" s="21">
        <f t="shared" si="0"/>
        <v>857.14285714285711</v>
      </c>
      <c r="G8" s="21" t="s">
        <v>17</v>
      </c>
      <c r="H8" s="21">
        <v>378</v>
      </c>
      <c r="I8" s="21">
        <f t="shared" ref="I8:I11" si="1">H8*F8</f>
        <v>324000</v>
      </c>
      <c r="J8" s="23">
        <v>5.5</v>
      </c>
      <c r="K8" s="21">
        <v>340200</v>
      </c>
      <c r="L8" s="1"/>
      <c r="M8" s="1"/>
      <c r="N8" s="1"/>
      <c r="O8" s="1"/>
      <c r="P8" s="1"/>
      <c r="Q8" s="1"/>
    </row>
    <row r="9" spans="1:17" ht="80.25" customHeight="1">
      <c r="A9" s="26" t="s">
        <v>6</v>
      </c>
      <c r="B9" s="25" t="s">
        <v>32</v>
      </c>
      <c r="C9" s="29" t="s">
        <v>48</v>
      </c>
      <c r="D9" s="21">
        <v>1739000</v>
      </c>
      <c r="E9" s="27">
        <v>25006.9</v>
      </c>
      <c r="F9" s="21">
        <f t="shared" si="0"/>
        <v>69.540806737340489</v>
      </c>
      <c r="G9" s="21" t="s">
        <v>17</v>
      </c>
      <c r="H9" s="27">
        <v>25006.9</v>
      </c>
      <c r="I9" s="21">
        <f t="shared" si="1"/>
        <v>1739000</v>
      </c>
      <c r="J9" s="23">
        <v>5.5</v>
      </c>
      <c r="K9" s="21">
        <v>1834700</v>
      </c>
      <c r="L9" s="1"/>
      <c r="M9" s="1"/>
      <c r="N9" s="1"/>
      <c r="O9" s="1"/>
      <c r="P9" s="1"/>
      <c r="Q9" s="1"/>
    </row>
    <row r="10" spans="1:17" ht="56.25" customHeight="1">
      <c r="A10" s="26" t="s">
        <v>7</v>
      </c>
      <c r="B10" s="24" t="s">
        <v>24</v>
      </c>
      <c r="C10" s="29" t="s">
        <v>49</v>
      </c>
      <c r="D10" s="21">
        <v>939000</v>
      </c>
      <c r="E10" s="21">
        <v>14400</v>
      </c>
      <c r="F10" s="21">
        <f t="shared" si="0"/>
        <v>65.208333333333329</v>
      </c>
      <c r="G10" s="21" t="s">
        <v>17</v>
      </c>
      <c r="H10" s="21">
        <v>14400</v>
      </c>
      <c r="I10" s="21">
        <f t="shared" si="1"/>
        <v>938999.99999999988</v>
      </c>
      <c r="J10" s="23">
        <v>5.5</v>
      </c>
      <c r="K10" s="21">
        <v>991000</v>
      </c>
      <c r="L10" s="1"/>
      <c r="M10" s="1"/>
      <c r="N10" s="1"/>
      <c r="O10" s="1"/>
      <c r="P10" s="1"/>
      <c r="Q10" s="1"/>
    </row>
    <row r="11" spans="1:17" ht="57" customHeight="1">
      <c r="A11" s="26" t="s">
        <v>5</v>
      </c>
      <c r="B11" s="25" t="s">
        <v>25</v>
      </c>
      <c r="C11" s="29" t="s">
        <v>50</v>
      </c>
      <c r="D11" s="21">
        <v>1002000</v>
      </c>
      <c r="E11" s="21">
        <v>1454</v>
      </c>
      <c r="F11" s="21">
        <f t="shared" si="0"/>
        <v>689.13342503438787</v>
      </c>
      <c r="G11" s="21" t="s">
        <v>17</v>
      </c>
      <c r="H11" s="21">
        <v>1454</v>
      </c>
      <c r="I11" s="21">
        <f t="shared" si="1"/>
        <v>1002000</v>
      </c>
      <c r="J11" s="23">
        <v>5.5</v>
      </c>
      <c r="K11" s="21">
        <v>1057000</v>
      </c>
      <c r="L11" s="1"/>
      <c r="M11" s="1"/>
      <c r="N11" s="1"/>
      <c r="O11" s="1"/>
      <c r="P11" s="1"/>
      <c r="Q11" s="1"/>
    </row>
    <row r="12" spans="1:17" ht="60" customHeight="1">
      <c r="A12" s="26" t="s">
        <v>0</v>
      </c>
      <c r="B12" s="25" t="s">
        <v>38</v>
      </c>
      <c r="C12" s="29" t="s">
        <v>51</v>
      </c>
      <c r="D12" s="21">
        <v>1878000</v>
      </c>
      <c r="E12" s="28">
        <v>68</v>
      </c>
      <c r="F12" s="21">
        <f>D12/E12</f>
        <v>27617.647058823528</v>
      </c>
      <c r="G12" s="21" t="s">
        <v>19</v>
      </c>
      <c r="H12" s="21">
        <v>72</v>
      </c>
      <c r="I12" s="21">
        <f>H12*F12</f>
        <v>1988470.588235294</v>
      </c>
      <c r="J12" s="34">
        <v>0</v>
      </c>
      <c r="K12" s="21">
        <v>1982000</v>
      </c>
      <c r="L12" s="1"/>
      <c r="M12" s="1"/>
      <c r="N12" s="1"/>
      <c r="O12" s="1"/>
      <c r="P12" s="1"/>
      <c r="Q12" s="1"/>
    </row>
    <row r="13" spans="1:17" ht="67.5" customHeight="1">
      <c r="A13" s="26" t="s">
        <v>1</v>
      </c>
      <c r="B13" s="25" t="s">
        <v>26</v>
      </c>
      <c r="C13" s="29" t="s">
        <v>52</v>
      </c>
      <c r="D13" s="21">
        <v>227000</v>
      </c>
      <c r="E13" s="21">
        <v>13</v>
      </c>
      <c r="F13" s="21">
        <f t="shared" si="0"/>
        <v>17461.538461538461</v>
      </c>
      <c r="G13" s="21" t="s">
        <v>18</v>
      </c>
      <c r="H13" s="21">
        <v>12</v>
      </c>
      <c r="I13" s="21">
        <f t="shared" ref="I13:I17" si="2">H13*F13</f>
        <v>209538.46153846153</v>
      </c>
      <c r="J13" s="23">
        <v>5.5</v>
      </c>
      <c r="K13" s="21">
        <v>239000</v>
      </c>
      <c r="L13" s="1"/>
      <c r="M13" s="1"/>
      <c r="N13" s="1"/>
      <c r="O13" s="1"/>
      <c r="P13" s="1"/>
      <c r="Q13" s="1"/>
    </row>
    <row r="14" spans="1:17" ht="67.5" customHeight="1">
      <c r="A14" s="26" t="s">
        <v>9</v>
      </c>
      <c r="B14" s="25" t="s">
        <v>27</v>
      </c>
      <c r="C14" s="29" t="s">
        <v>53</v>
      </c>
      <c r="D14" s="21">
        <v>937000</v>
      </c>
      <c r="E14" s="21">
        <v>377</v>
      </c>
      <c r="F14" s="21">
        <f t="shared" si="0"/>
        <v>2485.4111405835542</v>
      </c>
      <c r="G14" s="21" t="s">
        <v>18</v>
      </c>
      <c r="H14" s="21">
        <v>390</v>
      </c>
      <c r="I14" s="21">
        <f t="shared" si="2"/>
        <v>969310.3448275862</v>
      </c>
      <c r="J14" s="23">
        <v>5.5</v>
      </c>
      <c r="K14" s="21">
        <v>989000</v>
      </c>
      <c r="L14" s="1"/>
      <c r="M14" s="1"/>
      <c r="N14" s="1"/>
      <c r="O14" s="1"/>
      <c r="P14" s="1"/>
      <c r="Q14" s="1"/>
    </row>
    <row r="15" spans="1:17" ht="57.75" customHeight="1">
      <c r="A15" s="26" t="s">
        <v>10</v>
      </c>
      <c r="B15" s="25" t="s">
        <v>28</v>
      </c>
      <c r="C15" s="29" t="s">
        <v>54</v>
      </c>
      <c r="D15" s="21">
        <v>240000</v>
      </c>
      <c r="E15" s="21">
        <v>3</v>
      </c>
      <c r="F15" s="21">
        <f t="shared" si="0"/>
        <v>80000</v>
      </c>
      <c r="G15" s="21" t="s">
        <v>19</v>
      </c>
      <c r="H15" s="21">
        <v>3</v>
      </c>
      <c r="I15" s="21">
        <f t="shared" si="2"/>
        <v>240000</v>
      </c>
      <c r="J15" s="23">
        <v>5.5</v>
      </c>
      <c r="K15" s="21">
        <f>I15*1.055</f>
        <v>253199.99999999997</v>
      </c>
      <c r="L15" s="1"/>
      <c r="M15" s="1"/>
      <c r="N15" s="1"/>
      <c r="O15" s="1"/>
      <c r="P15" s="1"/>
      <c r="Q15" s="1"/>
    </row>
    <row r="16" spans="1:17" ht="60.75" customHeight="1">
      <c r="A16" s="26" t="s">
        <v>11</v>
      </c>
      <c r="B16" s="25" t="s">
        <v>29</v>
      </c>
      <c r="C16" s="29" t="s">
        <v>55</v>
      </c>
      <c r="D16" s="21">
        <v>371000</v>
      </c>
      <c r="E16" s="21">
        <v>37</v>
      </c>
      <c r="F16" s="21">
        <f t="shared" si="0"/>
        <v>10027.027027027027</v>
      </c>
      <c r="G16" s="22" t="s">
        <v>20</v>
      </c>
      <c r="H16" s="21">
        <v>44</v>
      </c>
      <c r="I16" s="21">
        <f t="shared" si="2"/>
        <v>441189.18918918917</v>
      </c>
      <c r="J16" s="23">
        <f>K16/I16*100-100</f>
        <v>4.467654986522902</v>
      </c>
      <c r="K16" s="21">
        <v>460900</v>
      </c>
      <c r="L16" s="1"/>
      <c r="M16" s="1"/>
      <c r="N16" s="1"/>
      <c r="O16" s="1"/>
      <c r="P16" s="1"/>
      <c r="Q16" s="1"/>
    </row>
    <row r="17" spans="1:17" ht="66.75" customHeight="1">
      <c r="A17" s="26" t="s">
        <v>37</v>
      </c>
      <c r="B17" s="25" t="s">
        <v>30</v>
      </c>
      <c r="C17" s="29" t="s">
        <v>56</v>
      </c>
      <c r="D17" s="21">
        <v>1432000</v>
      </c>
      <c r="E17" s="21">
        <v>40</v>
      </c>
      <c r="F17" s="21">
        <f t="shared" si="0"/>
        <v>35800</v>
      </c>
      <c r="G17" s="21" t="s">
        <v>19</v>
      </c>
      <c r="H17" s="21">
        <v>40</v>
      </c>
      <c r="I17" s="21">
        <f t="shared" si="2"/>
        <v>1432000</v>
      </c>
      <c r="J17" s="23">
        <v>5.5</v>
      </c>
      <c r="K17" s="21">
        <v>1509000</v>
      </c>
      <c r="L17" s="1"/>
      <c r="M17" s="1"/>
      <c r="N17" s="1"/>
      <c r="O17" s="1"/>
      <c r="P17" s="1"/>
      <c r="Q17" s="1"/>
    </row>
    <row r="18" spans="1:17" ht="36" customHeight="1">
      <c r="A18" s="33" t="s">
        <v>58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1"/>
      <c r="M18" s="1"/>
      <c r="N18" s="1"/>
      <c r="O18" s="1"/>
      <c r="P18" s="1"/>
      <c r="Q18" s="1"/>
    </row>
    <row r="19" spans="1:17" s="39" customFormat="1" ht="1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7" ht="15.75">
      <c r="A20" s="19" t="s">
        <v>57</v>
      </c>
      <c r="B20" s="19"/>
      <c r="C20" s="19"/>
      <c r="D20" s="8"/>
      <c r="E20" s="8"/>
      <c r="F20" s="8"/>
      <c r="G20" s="8"/>
      <c r="H20" s="8"/>
      <c r="I20" s="8"/>
      <c r="J20" s="9"/>
      <c r="K20" s="15" t="s">
        <v>39</v>
      </c>
      <c r="L20" s="1"/>
      <c r="M20" s="1"/>
      <c r="N20" s="1"/>
      <c r="O20" s="1"/>
      <c r="P20" s="1"/>
      <c r="Q20" s="1"/>
    </row>
    <row r="21" spans="1:17" ht="15.75" customHeight="1">
      <c r="A21" s="19"/>
      <c r="B21" s="19"/>
      <c r="C21" s="19"/>
      <c r="D21" s="6"/>
      <c r="E21" s="6"/>
      <c r="F21" s="6"/>
      <c r="G21" s="6"/>
      <c r="H21" s="6"/>
      <c r="I21" s="6"/>
      <c r="J21" s="7"/>
      <c r="K21" s="18"/>
      <c r="L21" s="1"/>
      <c r="M21" s="1"/>
      <c r="N21" s="1"/>
      <c r="O21" s="1"/>
      <c r="P21" s="1"/>
      <c r="Q21" s="1"/>
    </row>
    <row r="22" spans="1:17" ht="24">
      <c r="A22" s="10" t="s">
        <v>4</v>
      </c>
      <c r="B22" s="11" t="s">
        <v>59</v>
      </c>
      <c r="C22" s="5"/>
      <c r="D22" s="6"/>
      <c r="E22" s="6"/>
      <c r="F22" s="6"/>
      <c r="G22" s="6"/>
      <c r="H22" s="6"/>
      <c r="I22" s="6"/>
      <c r="J22" s="7"/>
      <c r="K22" s="6"/>
      <c r="L22" s="1"/>
      <c r="M22" s="1"/>
      <c r="N22" s="1"/>
      <c r="O22" s="1"/>
      <c r="P22" s="1"/>
      <c r="Q22" s="1"/>
    </row>
    <row r="23" spans="1:17">
      <c r="A23" s="1" t="s">
        <v>8</v>
      </c>
      <c r="B23" s="17" t="s">
        <v>22</v>
      </c>
      <c r="C23" s="5"/>
      <c r="D23" s="6"/>
      <c r="E23" s="6"/>
      <c r="F23" s="6"/>
      <c r="G23" s="6"/>
      <c r="H23" s="6"/>
      <c r="I23" s="6"/>
      <c r="J23" s="7"/>
      <c r="K23" s="6"/>
      <c r="L23" s="1"/>
      <c r="M23" s="1"/>
      <c r="N23" s="1"/>
      <c r="O23" s="1"/>
      <c r="P23" s="1"/>
      <c r="Q23" s="1"/>
    </row>
    <row r="24" spans="1:17">
      <c r="A24" s="4"/>
      <c r="B24" s="5"/>
      <c r="C24" s="5"/>
      <c r="D24" s="6"/>
      <c r="E24" s="6"/>
      <c r="F24" s="6"/>
      <c r="G24" s="6"/>
      <c r="H24" s="6"/>
      <c r="I24" s="6"/>
      <c r="J24" s="7"/>
      <c r="K24" s="6"/>
      <c r="L24" s="1"/>
      <c r="M24" s="1"/>
      <c r="N24" s="1"/>
      <c r="O24" s="1"/>
      <c r="P24" s="1"/>
      <c r="Q24" s="1"/>
    </row>
    <row r="25" spans="1:17">
      <c r="A25" s="4"/>
      <c r="B25" s="5"/>
      <c r="C25" s="5"/>
      <c r="D25" s="6"/>
      <c r="E25" s="6"/>
      <c r="F25" s="6"/>
      <c r="G25" s="6"/>
      <c r="H25" s="6"/>
      <c r="I25" s="6"/>
      <c r="J25" s="7"/>
      <c r="K25" s="6"/>
      <c r="L25" s="1"/>
      <c r="M25" s="1"/>
      <c r="N25" s="1"/>
      <c r="O25" s="1"/>
      <c r="P25" s="1"/>
      <c r="Q25" s="1"/>
    </row>
    <row r="26" spans="1:17">
      <c r="A26" s="4"/>
      <c r="B26" s="5"/>
      <c r="C26" s="5"/>
      <c r="D26" s="6"/>
      <c r="E26" s="6"/>
      <c r="F26" s="6"/>
      <c r="G26" s="6"/>
      <c r="H26" s="6"/>
      <c r="I26" s="6"/>
      <c r="J26" s="7"/>
      <c r="K26" s="6"/>
      <c r="L26" s="1"/>
      <c r="M26" s="1"/>
      <c r="N26" s="1"/>
      <c r="O26" s="1"/>
      <c r="P26" s="1"/>
      <c r="Q26" s="1"/>
    </row>
    <row r="27" spans="1:17">
      <c r="A27" s="10"/>
      <c r="B27" s="11"/>
      <c r="C27" s="11"/>
      <c r="D27" s="6"/>
      <c r="E27" s="6"/>
      <c r="F27" s="6"/>
      <c r="G27" s="6"/>
      <c r="H27" s="6"/>
      <c r="I27" s="6"/>
      <c r="J27" s="7"/>
      <c r="K27" s="6"/>
      <c r="L27" s="1"/>
      <c r="M27" s="1"/>
      <c r="N27" s="1"/>
      <c r="O27" s="1"/>
      <c r="P27" s="1"/>
      <c r="Q27" s="1"/>
    </row>
    <row r="28" spans="1:17">
      <c r="A28" s="1"/>
      <c r="B28" s="17"/>
      <c r="C28" s="17"/>
      <c r="D28" s="1"/>
      <c r="E28" s="1"/>
      <c r="F28" s="1"/>
      <c r="G28" s="1"/>
      <c r="H28" s="1"/>
      <c r="I28" s="1"/>
      <c r="J28" s="1"/>
      <c r="K28" s="12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2"/>
      <c r="L29" s="1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3"/>
      <c r="L35" s="3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</sheetData>
  <mergeCells count="6">
    <mergeCell ref="A18:K18"/>
    <mergeCell ref="A19:K19"/>
    <mergeCell ref="A1:K1"/>
    <mergeCell ref="A3:K3"/>
    <mergeCell ref="A2:K2"/>
    <mergeCell ref="A4:K4"/>
  </mergeCells>
  <printOptions horizontalCentered="1"/>
  <pageMargins left="0.59055118110236227" right="0.19685039370078741" top="0.59055118110236227" bottom="0.19685039370078741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Благ-во 2012 </vt:lpstr>
    </vt:vector>
  </TitlesOfParts>
  <Company>город Югорск, 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Администратор</cp:lastModifiedBy>
  <cp:lastPrinted>2012-11-18T04:49:00Z</cp:lastPrinted>
  <dcterms:created xsi:type="dcterms:W3CDTF">2011-10-17T09:11:09Z</dcterms:created>
  <dcterms:modified xsi:type="dcterms:W3CDTF">2012-11-19T09:29:43Z</dcterms:modified>
</cp:coreProperties>
</file>